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135"/>
  </bookViews>
  <sheets>
    <sheet name="2017" sheetId="1" r:id="rId1"/>
    <sheet name="2018 расчет" sheetId="3" r:id="rId2"/>
    <sheet name="2019 расчет" sheetId="5" r:id="rId3"/>
    <sheet name="2020 расчет" sheetId="7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5" l="1"/>
  <c r="D4" i="5" s="1"/>
  <c r="E7" i="7"/>
  <c r="E4" i="7"/>
  <c r="D4" i="7" s="1"/>
  <c r="D12" i="7" s="1"/>
  <c r="D7" i="7"/>
  <c r="D8" i="7"/>
  <c r="D9" i="7"/>
  <c r="D10" i="7"/>
  <c r="D11" i="7"/>
  <c r="D6" i="7"/>
  <c r="D11" i="5"/>
  <c r="D9" i="5"/>
  <c r="D7" i="5"/>
  <c r="D6" i="5"/>
  <c r="D2" i="5"/>
  <c r="E4" i="3"/>
  <c r="E12" i="3" s="1"/>
  <c r="D12" i="3"/>
  <c r="E5" i="3"/>
  <c r="E6" i="3"/>
  <c r="E7" i="3"/>
  <c r="E8" i="3"/>
  <c r="E9" i="3"/>
  <c r="E10" i="3"/>
  <c r="E11" i="3"/>
  <c r="E2" i="7"/>
  <c r="E2" i="3"/>
  <c r="D2" i="1" l="1"/>
  <c r="D11" i="1"/>
  <c r="D10" i="1"/>
  <c r="D9" i="1"/>
  <c r="D8" i="1"/>
  <c r="D7" i="1"/>
  <c r="D12" i="1" s="1"/>
  <c r="F12" i="1"/>
  <c r="G12" i="1"/>
  <c r="E12" i="1"/>
  <c r="E12" i="5" l="1"/>
  <c r="D12" i="5"/>
  <c r="E12" i="7"/>
</calcChain>
</file>

<file path=xl/sharedStrings.xml><?xml version="1.0" encoding="utf-8"?>
<sst xmlns="http://schemas.openxmlformats.org/spreadsheetml/2006/main" count="95" uniqueCount="28">
  <si>
    <t>N п/п</t>
  </si>
  <si>
    <t>Вид затрат</t>
  </si>
  <si>
    <t>КОСГУ</t>
  </si>
  <si>
    <t>Всего, тыс. руб.</t>
  </si>
  <si>
    <t>Организация и проведение официальных физкультурных (физкультурно-оздоровительных) мероприятий, стоимость единицы работы, тыс. руб.</t>
  </si>
  <si>
    <r>
      <t>Организация и проведение официальных физкультурных (физкультурно-оздоровительных) мероприятий</t>
    </r>
    <r>
      <rPr>
        <sz val="12"/>
        <color theme="1"/>
        <rFont val="Times New Roman"/>
        <family val="1"/>
        <charset val="204"/>
      </rPr>
      <t>, стоимость единицы работы, тыс. руб.</t>
    </r>
  </si>
  <si>
    <r>
      <t>Организация мероприятий по подготовке спортивных сборных команд</t>
    </r>
    <r>
      <rPr>
        <sz val="12"/>
        <color theme="1"/>
        <rFont val="Times New Roman"/>
        <family val="1"/>
        <charset val="204"/>
      </rPr>
      <t>, стоимость единицы работы, тыс. руб.</t>
    </r>
  </si>
  <si>
    <t>Затраты на оплату труда с начислениями на выплаты по оплате труда работников</t>
  </si>
  <si>
    <t>Затраты на иные расходы, непосредственно связанные с выполнением работы:</t>
  </si>
  <si>
    <t>затраты на приобретение материальных запасов и движимого имущества (основных средств), потребляемого в процессе выполнения работы, с учетом срока полезного использования и иные затраты, связанные с выполнением работы;</t>
  </si>
  <si>
    <t>затраты на коммунальные услуги, включающие в себя затраты на теплоснабжение, электроснабжение, водоснабжение, водоотведение</t>
  </si>
  <si>
    <t>-</t>
  </si>
  <si>
    <t>затраты на содержание объектов недвижимого имущества, включающие в себя затраты на проведение текущего ремонта объектов недвижимого имущества, содержание и уборку помещения, вывоз твердых бытовых отходов, содержание прилегающих территорий в соответствии с действующими санитарными правилами и нормами, эксплуатацию системы охранной сигнализации и противопожарной безопасности, аренду недвижимого имущества и иные затраты на содержание недвижимого имущества</t>
  </si>
  <si>
    <t>затраты на содержание объектов особо ценного движимого имущества, включающие в себя в том числе затраты на техническое обслуживание и ремонт объектов особо ценного движимого имущества, материальные запасы, потребляемые в рамках содержания особо ценного движимого имущества, обязательное страхование гражданской ответственности владельцев транспортных средств и иные затраты на содержание особо ценного движимого имущества</t>
  </si>
  <si>
    <t>затраты на приобретение услуг связи, включающие в себя в том числе затраты на местную, междугороднюю и международную телефонную связь, Интернет</t>
  </si>
  <si>
    <t>затраты на приобретение транспортных услуг, включающие в себя в том числе затраты на доставку груза, найма транспортных средств, иных транспортных услуг</t>
  </si>
  <si>
    <t>затраты на прочие общехозяйственные нужды, включающие в себя в том числе приобретение основных средств и иные затраты на прочие общехозяйственные нужды</t>
  </si>
  <si>
    <t>340, 290</t>
  </si>
  <si>
    <t>Итого</t>
  </si>
  <si>
    <t>225, 226, 224</t>
  </si>
  <si>
    <t>2.1</t>
  </si>
  <si>
    <t>2.2</t>
  </si>
  <si>
    <t>2.3</t>
  </si>
  <si>
    <t>2.4</t>
  </si>
  <si>
    <t>2.5</t>
  </si>
  <si>
    <t>2.6</t>
  </si>
  <si>
    <t>2.7</t>
  </si>
  <si>
    <t>Организация и проведение муниципальных официальных спортивных и физкультурных (физкультурно-оздоровительных) мероприятий, стоимость единицы работы,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</si>
</sst>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16" fontId="2" fillId="0" borderId="3" xfId="0" applyNumberFormat="1" applyFont="1" applyBorder="1" applyAlignment="1">
      <alignment horizontal="center" vertical="center" wrapText="1"/>
    </xf>
    <xf numFmtId="43" fontId="2" fillId="0" borderId="3" xfId="1" applyFont="1" applyBorder="1" applyAlignment="1">
      <alignment vertical="center" wrapText="1"/>
    </xf>
    <xf numFmtId="43" fontId="2" fillId="0" borderId="4" xfId="1" applyFont="1" applyBorder="1" applyAlignment="1">
      <alignment vertical="center" wrapText="1"/>
    </xf>
    <xf numFmtId="43" fontId="2" fillId="0" borderId="0" xfId="1" applyFont="1" applyFill="1" applyBorder="1" applyAlignment="1">
      <alignment vertical="center" wrapText="1"/>
    </xf>
    <xf numFmtId="0" fontId="0" fillId="0" borderId="6" xfId="0" applyBorder="1" applyAlignment="1">
      <alignment vertical="center"/>
    </xf>
    <xf numFmtId="43" fontId="2" fillId="3" borderId="4" xfId="1" applyFont="1" applyFill="1" applyBorder="1" applyAlignment="1">
      <alignment vertical="center" wrapText="1"/>
    </xf>
    <xf numFmtId="49" fontId="0" fillId="0" borderId="0" xfId="0" applyNumberFormat="1"/>
    <xf numFmtId="43" fontId="0" fillId="0" borderId="7" xfId="0" applyNumberForma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vertical="center" wrapText="1"/>
    </xf>
    <xf numFmtId="43" fontId="0" fillId="0" borderId="0" xfId="0" applyNumberFormat="1"/>
    <xf numFmtId="43" fontId="2" fillId="3" borderId="5" xfId="1" applyFont="1" applyFill="1" applyBorder="1" applyAlignment="1">
      <alignment vertical="center" wrapText="1"/>
    </xf>
    <xf numFmtId="43" fontId="2" fillId="3" borderId="3" xfId="1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4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43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workbookViewId="0">
      <selection activeCell="D14" sqref="D14"/>
    </sheetView>
  </sheetViews>
  <sheetFormatPr defaultRowHeight="15" x14ac:dyDescent="0.25"/>
  <cols>
    <col min="2" max="2" width="69.7109375" customWidth="1"/>
    <col min="4" max="4" width="11.28515625" bestFit="1" customWidth="1"/>
    <col min="5" max="5" width="19.5703125" customWidth="1"/>
    <col min="6" max="6" width="18.5703125" customWidth="1"/>
    <col min="7" max="7" width="16" customWidth="1"/>
    <col min="9" max="9" width="9.5703125" bestFit="1" customWidth="1"/>
    <col min="10" max="10" width="10.5703125" customWidth="1"/>
    <col min="11" max="11" width="12.140625" customWidth="1"/>
    <col min="12" max="12" width="14" customWidth="1"/>
  </cols>
  <sheetData>
    <row r="1" spans="1:12" ht="158.2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</row>
    <row r="2" spans="1:12" x14ac:dyDescent="0.25">
      <c r="A2" s="22">
        <v>1</v>
      </c>
      <c r="B2" s="24" t="s">
        <v>7</v>
      </c>
      <c r="C2" s="26">
        <v>210</v>
      </c>
      <c r="D2" s="20">
        <f>SUM(E2:G3)</f>
        <v>1545.3000000000002</v>
      </c>
      <c r="E2" s="20">
        <v>670</v>
      </c>
      <c r="F2" s="20">
        <v>403.4</v>
      </c>
      <c r="G2" s="20">
        <v>471.9</v>
      </c>
      <c r="H2" s="30">
        <v>1545.3</v>
      </c>
      <c r="I2" s="29"/>
      <c r="J2" s="28"/>
      <c r="K2" s="29"/>
      <c r="L2" s="29"/>
    </row>
    <row r="3" spans="1:12" ht="15.75" thickBot="1" x14ac:dyDescent="0.3">
      <c r="A3" s="23"/>
      <c r="B3" s="25"/>
      <c r="C3" s="27"/>
      <c r="D3" s="21"/>
      <c r="E3" s="21"/>
      <c r="F3" s="21"/>
      <c r="G3" s="21"/>
      <c r="H3" s="30"/>
      <c r="I3" s="29"/>
      <c r="J3" s="29"/>
      <c r="K3" s="29"/>
      <c r="L3" s="29"/>
    </row>
    <row r="4" spans="1:12" ht="32.25" thickBot="1" x14ac:dyDescent="0.3">
      <c r="A4" s="5">
        <v>2</v>
      </c>
      <c r="B4" s="6" t="s">
        <v>8</v>
      </c>
      <c r="C4" s="4"/>
      <c r="D4" s="9"/>
      <c r="E4" s="9"/>
      <c r="F4" s="9"/>
      <c r="G4" s="9"/>
    </row>
    <row r="5" spans="1:12" ht="63.75" thickBot="1" x14ac:dyDescent="0.3">
      <c r="A5" s="7">
        <v>42737</v>
      </c>
      <c r="B5" s="4" t="s">
        <v>9</v>
      </c>
      <c r="C5" s="4">
        <v>310</v>
      </c>
      <c r="D5" s="9"/>
      <c r="E5" s="9"/>
      <c r="F5" s="9"/>
      <c r="G5" s="9"/>
    </row>
    <row r="6" spans="1:12" ht="48" thickBot="1" x14ac:dyDescent="0.3">
      <c r="A6" s="7">
        <v>42768</v>
      </c>
      <c r="B6" s="4" t="s">
        <v>10</v>
      </c>
      <c r="C6" s="4">
        <v>223</v>
      </c>
      <c r="D6" s="8"/>
      <c r="E6" s="9"/>
      <c r="F6" s="9"/>
      <c r="G6" s="9"/>
    </row>
    <row r="7" spans="1:12" ht="142.5" thickBot="1" x14ac:dyDescent="0.3">
      <c r="A7" s="7">
        <v>42796</v>
      </c>
      <c r="B7" s="4" t="s">
        <v>12</v>
      </c>
      <c r="C7" s="4" t="s">
        <v>19</v>
      </c>
      <c r="D7" s="12">
        <f t="shared" ref="D7:D11" si="0">SUM(E7:G7)</f>
        <v>216.7</v>
      </c>
      <c r="E7" s="12"/>
      <c r="F7" s="12">
        <v>185</v>
      </c>
      <c r="G7" s="12">
        <v>31.7</v>
      </c>
      <c r="H7" s="11">
        <v>15.1</v>
      </c>
      <c r="I7" s="10">
        <v>201.6</v>
      </c>
    </row>
    <row r="8" spans="1:12" ht="126.75" thickBot="1" x14ac:dyDescent="0.3">
      <c r="A8" s="7">
        <v>42827</v>
      </c>
      <c r="B8" s="4" t="s">
        <v>13</v>
      </c>
      <c r="C8" s="4" t="s">
        <v>11</v>
      </c>
      <c r="D8" s="9">
        <f t="shared" si="0"/>
        <v>0</v>
      </c>
      <c r="E8" s="9"/>
      <c r="F8" s="9"/>
      <c r="G8" s="9"/>
      <c r="H8" s="11"/>
    </row>
    <row r="9" spans="1:12" ht="48" thickBot="1" x14ac:dyDescent="0.3">
      <c r="A9" s="7">
        <v>42857</v>
      </c>
      <c r="B9" s="4" t="s">
        <v>14</v>
      </c>
      <c r="C9" s="4">
        <v>221</v>
      </c>
      <c r="D9" s="9">
        <f t="shared" si="0"/>
        <v>0</v>
      </c>
      <c r="E9" s="9"/>
      <c r="F9" s="9"/>
      <c r="G9" s="9"/>
    </row>
    <row r="10" spans="1:12" ht="48" thickBot="1" x14ac:dyDescent="0.3">
      <c r="A10" s="7">
        <v>42888</v>
      </c>
      <c r="B10" s="4" t="s">
        <v>15</v>
      </c>
      <c r="C10" s="4">
        <v>222</v>
      </c>
      <c r="D10" s="9">
        <f t="shared" si="0"/>
        <v>0</v>
      </c>
      <c r="E10" s="9"/>
      <c r="F10" s="9"/>
      <c r="G10" s="9"/>
    </row>
    <row r="11" spans="1:12" ht="48" thickBot="1" x14ac:dyDescent="0.3">
      <c r="A11" s="7">
        <v>42918</v>
      </c>
      <c r="B11" s="4" t="s">
        <v>16</v>
      </c>
      <c r="C11" s="4" t="s">
        <v>17</v>
      </c>
      <c r="D11" s="12">
        <f t="shared" si="0"/>
        <v>107</v>
      </c>
      <c r="E11" s="12">
        <v>87</v>
      </c>
      <c r="F11" s="12">
        <v>20</v>
      </c>
      <c r="G11" s="12"/>
      <c r="H11" s="30">
        <v>7</v>
      </c>
      <c r="I11">
        <v>100</v>
      </c>
    </row>
    <row r="12" spans="1:12" ht="16.5" thickBot="1" x14ac:dyDescent="0.3">
      <c r="A12" s="5"/>
      <c r="B12" s="4" t="s">
        <v>18</v>
      </c>
      <c r="C12" s="4"/>
      <c r="D12" s="9">
        <f>SUM(D2:D11)</f>
        <v>1869.0000000000002</v>
      </c>
      <c r="E12" s="9">
        <f>SUM(E2:E11)</f>
        <v>757</v>
      </c>
      <c r="F12" s="9">
        <f t="shared" ref="F12:G12" si="1">SUM(F2:F11)</f>
        <v>608.4</v>
      </c>
      <c r="G12" s="9">
        <f t="shared" si="1"/>
        <v>503.59999999999997</v>
      </c>
      <c r="H12" s="30"/>
    </row>
  </sheetData>
  <mergeCells count="13">
    <mergeCell ref="J2:J3"/>
    <mergeCell ref="K2:K3"/>
    <mergeCell ref="L2:L3"/>
    <mergeCell ref="H11:H12"/>
    <mergeCell ref="G2:G3"/>
    <mergeCell ref="H2:H3"/>
    <mergeCell ref="I2:I3"/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zoomScale="70" zoomScaleNormal="70" workbookViewId="0">
      <selection activeCell="E2" sqref="E2:E3"/>
    </sheetView>
  </sheetViews>
  <sheetFormatPr defaultRowHeight="15" x14ac:dyDescent="0.25"/>
  <cols>
    <col min="1" max="1" width="9.140625" style="13"/>
    <col min="2" max="2" width="69.7109375" customWidth="1"/>
    <col min="4" max="4" width="14" customWidth="1"/>
    <col min="5" max="5" width="39.28515625" customWidth="1"/>
  </cols>
  <sheetData>
    <row r="1" spans="1:5" ht="94.5" x14ac:dyDescent="0.25">
      <c r="A1" s="16" t="s">
        <v>0</v>
      </c>
      <c r="B1" s="15" t="s">
        <v>1</v>
      </c>
      <c r="C1" s="15" t="s">
        <v>2</v>
      </c>
      <c r="D1" s="15" t="s">
        <v>3</v>
      </c>
      <c r="E1" s="15" t="s">
        <v>27</v>
      </c>
    </row>
    <row r="2" spans="1:5" ht="15" customHeight="1" x14ac:dyDescent="0.25">
      <c r="A2" s="33">
        <v>1</v>
      </c>
      <c r="B2" s="34" t="s">
        <v>7</v>
      </c>
      <c r="C2" s="35">
        <v>210</v>
      </c>
      <c r="D2" s="31">
        <v>2652</v>
      </c>
      <c r="E2" s="31">
        <f>D2</f>
        <v>2652</v>
      </c>
    </row>
    <row r="3" spans="1:5" ht="15.75" customHeight="1" x14ac:dyDescent="0.25">
      <c r="A3" s="33"/>
      <c r="B3" s="34"/>
      <c r="C3" s="35"/>
      <c r="D3" s="32"/>
      <c r="E3" s="32"/>
    </row>
    <row r="4" spans="1:5" ht="31.5" x14ac:dyDescent="0.25">
      <c r="A4" s="16">
        <v>2</v>
      </c>
      <c r="B4" s="17" t="s">
        <v>8</v>
      </c>
      <c r="C4" s="18"/>
      <c r="D4" s="14">
        <v>1352</v>
      </c>
      <c r="E4" s="14">
        <f>SUM(E5:E11)</f>
        <v>1352</v>
      </c>
    </row>
    <row r="5" spans="1:5" ht="63" x14ac:dyDescent="0.25">
      <c r="A5" s="16" t="s">
        <v>20</v>
      </c>
      <c r="B5" s="18" t="s">
        <v>9</v>
      </c>
      <c r="C5" s="18">
        <v>310</v>
      </c>
      <c r="D5" s="14">
        <v>0</v>
      </c>
      <c r="E5" s="14">
        <f t="shared" ref="E5:E11" si="0">D5</f>
        <v>0</v>
      </c>
    </row>
    <row r="6" spans="1:5" ht="47.25" x14ac:dyDescent="0.25">
      <c r="A6" s="16" t="s">
        <v>21</v>
      </c>
      <c r="B6" s="18" t="s">
        <v>10</v>
      </c>
      <c r="C6" s="18">
        <v>223</v>
      </c>
      <c r="D6" s="14">
        <v>365</v>
      </c>
      <c r="E6" s="14">
        <f t="shared" si="0"/>
        <v>365</v>
      </c>
    </row>
    <row r="7" spans="1:5" ht="141.75" x14ac:dyDescent="0.25">
      <c r="A7" s="16" t="s">
        <v>22</v>
      </c>
      <c r="B7" s="18" t="s">
        <v>12</v>
      </c>
      <c r="C7" s="18" t="s">
        <v>19</v>
      </c>
      <c r="D7" s="14">
        <v>782.4</v>
      </c>
      <c r="E7" s="14">
        <f t="shared" si="0"/>
        <v>782.4</v>
      </c>
    </row>
    <row r="8" spans="1:5" ht="126" x14ac:dyDescent="0.25">
      <c r="A8" s="16" t="s">
        <v>23</v>
      </c>
      <c r="B8" s="18" t="s">
        <v>13</v>
      </c>
      <c r="C8" s="18" t="s">
        <v>11</v>
      </c>
      <c r="D8" s="14">
        <v>0</v>
      </c>
      <c r="E8" s="14">
        <f t="shared" si="0"/>
        <v>0</v>
      </c>
    </row>
    <row r="9" spans="1:5" ht="47.25" x14ac:dyDescent="0.25">
      <c r="A9" s="16" t="s">
        <v>24</v>
      </c>
      <c r="B9" s="18" t="s">
        <v>14</v>
      </c>
      <c r="C9" s="18">
        <v>221</v>
      </c>
      <c r="D9" s="14">
        <v>24</v>
      </c>
      <c r="E9" s="14">
        <f t="shared" si="0"/>
        <v>24</v>
      </c>
    </row>
    <row r="10" spans="1:5" ht="47.25" x14ac:dyDescent="0.25">
      <c r="A10" s="16" t="s">
        <v>25</v>
      </c>
      <c r="B10" s="18" t="s">
        <v>15</v>
      </c>
      <c r="C10" s="18">
        <v>222</v>
      </c>
      <c r="D10" s="14">
        <v>0</v>
      </c>
      <c r="E10" s="14">
        <f t="shared" si="0"/>
        <v>0</v>
      </c>
    </row>
    <row r="11" spans="1:5" ht="47.25" x14ac:dyDescent="0.25">
      <c r="A11" s="16" t="s">
        <v>26</v>
      </c>
      <c r="B11" s="18" t="s">
        <v>16</v>
      </c>
      <c r="C11" s="18" t="s">
        <v>17</v>
      </c>
      <c r="D11" s="14">
        <v>180.6</v>
      </c>
      <c r="E11" s="14">
        <f t="shared" si="0"/>
        <v>180.6</v>
      </c>
    </row>
    <row r="12" spans="1:5" ht="15.75" x14ac:dyDescent="0.25">
      <c r="A12" s="16"/>
      <c r="B12" s="18" t="s">
        <v>18</v>
      </c>
      <c r="C12" s="18"/>
      <c r="D12" s="14">
        <f>D4+D2</f>
        <v>4004</v>
      </c>
      <c r="E12" s="14">
        <f>E4+E2</f>
        <v>4004</v>
      </c>
    </row>
  </sheetData>
  <mergeCells count="5">
    <mergeCell ref="E2:E3"/>
    <mergeCell ref="A2:A3"/>
    <mergeCell ref="B2:B3"/>
    <mergeCell ref="C2:C3"/>
    <mergeCell ref="D2:D3"/>
  </mergeCells>
  <pageMargins left="0.7" right="0.7" top="0.75" bottom="0.75" header="0.3" footer="0.3"/>
  <pageSetup paperSize="9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opLeftCell="A4" zoomScale="85" zoomScaleNormal="85" workbookViewId="0">
      <selection activeCell="E5" sqref="E5"/>
    </sheetView>
  </sheetViews>
  <sheetFormatPr defaultRowHeight="15" x14ac:dyDescent="0.25"/>
  <cols>
    <col min="1" max="1" width="9.140625" style="13"/>
    <col min="2" max="2" width="69.7109375" customWidth="1"/>
    <col min="4" max="4" width="14" customWidth="1"/>
    <col min="5" max="5" width="39.28515625" customWidth="1"/>
  </cols>
  <sheetData>
    <row r="1" spans="1:5" ht="94.5" x14ac:dyDescent="0.25">
      <c r="A1" s="16" t="s">
        <v>0</v>
      </c>
      <c r="B1" s="15" t="s">
        <v>1</v>
      </c>
      <c r="C1" s="15" t="s">
        <v>2</v>
      </c>
      <c r="D1" s="15" t="s">
        <v>3</v>
      </c>
      <c r="E1" s="15" t="s">
        <v>27</v>
      </c>
    </row>
    <row r="2" spans="1:5" ht="15" customHeight="1" x14ac:dyDescent="0.25">
      <c r="A2" s="33">
        <v>1</v>
      </c>
      <c r="B2" s="34" t="s">
        <v>7</v>
      </c>
      <c r="C2" s="35">
        <v>210</v>
      </c>
      <c r="D2" s="31">
        <f>E2</f>
        <v>2652</v>
      </c>
      <c r="E2" s="31">
        <v>2652</v>
      </c>
    </row>
    <row r="3" spans="1:5" ht="15.75" customHeight="1" x14ac:dyDescent="0.25">
      <c r="A3" s="33"/>
      <c r="B3" s="34"/>
      <c r="C3" s="35"/>
      <c r="D3" s="32"/>
      <c r="E3" s="32"/>
    </row>
    <row r="4" spans="1:5" ht="31.5" x14ac:dyDescent="0.25">
      <c r="A4" s="16">
        <v>2</v>
      </c>
      <c r="B4" s="17" t="s">
        <v>8</v>
      </c>
      <c r="C4" s="18"/>
      <c r="D4" s="14">
        <f>E4</f>
        <v>1280</v>
      </c>
      <c r="E4" s="14">
        <f>SUM(E5:E11)</f>
        <v>1280</v>
      </c>
    </row>
    <row r="5" spans="1:5" ht="63" x14ac:dyDescent="0.25">
      <c r="A5" s="16" t="s">
        <v>20</v>
      </c>
      <c r="B5" s="18" t="s">
        <v>9</v>
      </c>
      <c r="C5" s="18">
        <v>310</v>
      </c>
      <c r="D5" s="14">
        <v>0</v>
      </c>
      <c r="E5" s="14">
        <v>0</v>
      </c>
    </row>
    <row r="6" spans="1:5" ht="47.25" x14ac:dyDescent="0.25">
      <c r="A6" s="16" t="s">
        <v>21</v>
      </c>
      <c r="B6" s="18" t="s">
        <v>10</v>
      </c>
      <c r="C6" s="18">
        <v>223</v>
      </c>
      <c r="D6" s="14">
        <f>E6</f>
        <v>365</v>
      </c>
      <c r="E6" s="14">
        <v>365</v>
      </c>
    </row>
    <row r="7" spans="1:5" ht="141.75" x14ac:dyDescent="0.25">
      <c r="A7" s="16" t="s">
        <v>22</v>
      </c>
      <c r="B7" s="18" t="s">
        <v>12</v>
      </c>
      <c r="C7" s="18" t="s">
        <v>19</v>
      </c>
      <c r="D7" s="14">
        <f>E7</f>
        <v>710.4</v>
      </c>
      <c r="E7" s="14">
        <v>710.4</v>
      </c>
    </row>
    <row r="8" spans="1:5" ht="126" x14ac:dyDescent="0.25">
      <c r="A8" s="16" t="s">
        <v>23</v>
      </c>
      <c r="B8" s="18" t="s">
        <v>13</v>
      </c>
      <c r="C8" s="18" t="s">
        <v>11</v>
      </c>
      <c r="D8" s="14">
        <v>0</v>
      </c>
      <c r="E8" s="14">
        <v>0</v>
      </c>
    </row>
    <row r="9" spans="1:5" ht="47.25" x14ac:dyDescent="0.25">
      <c r="A9" s="16" t="s">
        <v>24</v>
      </c>
      <c r="B9" s="18" t="s">
        <v>14</v>
      </c>
      <c r="C9" s="18">
        <v>221</v>
      </c>
      <c r="D9" s="14">
        <f>E9</f>
        <v>24</v>
      </c>
      <c r="E9" s="14">
        <v>24</v>
      </c>
    </row>
    <row r="10" spans="1:5" ht="47.25" x14ac:dyDescent="0.25">
      <c r="A10" s="16" t="s">
        <v>25</v>
      </c>
      <c r="B10" s="18" t="s">
        <v>15</v>
      </c>
      <c r="C10" s="18">
        <v>222</v>
      </c>
      <c r="D10" s="14">
        <v>0</v>
      </c>
      <c r="E10" s="14">
        <v>0</v>
      </c>
    </row>
    <row r="11" spans="1:5" ht="47.25" x14ac:dyDescent="0.25">
      <c r="A11" s="16" t="s">
        <v>26</v>
      </c>
      <c r="B11" s="18" t="s">
        <v>16</v>
      </c>
      <c r="C11" s="18" t="s">
        <v>17</v>
      </c>
      <c r="D11" s="14">
        <f>E11</f>
        <v>180.6</v>
      </c>
      <c r="E11" s="14">
        <v>180.6</v>
      </c>
    </row>
    <row r="12" spans="1:5" ht="15.75" x14ac:dyDescent="0.25">
      <c r="A12" s="16"/>
      <c r="B12" s="18" t="s">
        <v>18</v>
      </c>
      <c r="C12" s="18"/>
      <c r="D12" s="14">
        <f>D4+D2</f>
        <v>3932</v>
      </c>
      <c r="E12" s="14">
        <f>E4+E2</f>
        <v>3932</v>
      </c>
    </row>
    <row r="14" spans="1:5" x14ac:dyDescent="0.25">
      <c r="D14" s="19"/>
    </row>
  </sheetData>
  <mergeCells count="5">
    <mergeCell ref="E2:E3"/>
    <mergeCell ref="D2:D3"/>
    <mergeCell ref="A2:A3"/>
    <mergeCell ref="B2:B3"/>
    <mergeCell ref="C2:C3"/>
  </mergeCells>
  <pageMargins left="0.7" right="0.7" top="0.75" bottom="0.75" header="0.3" footer="0.3"/>
  <pageSetup paperSize="9" scale="5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zoomScale="70" zoomScaleNormal="70" workbookViewId="0">
      <selection activeCell="G14" sqref="G14"/>
    </sheetView>
  </sheetViews>
  <sheetFormatPr defaultRowHeight="15" x14ac:dyDescent="0.25"/>
  <cols>
    <col min="1" max="1" width="9.140625" style="13"/>
    <col min="2" max="2" width="69.7109375" customWidth="1"/>
    <col min="4" max="4" width="14" customWidth="1"/>
    <col min="5" max="5" width="39.28515625" customWidth="1"/>
  </cols>
  <sheetData>
    <row r="1" spans="1:5" ht="94.5" x14ac:dyDescent="0.25">
      <c r="A1" s="16" t="s">
        <v>0</v>
      </c>
      <c r="B1" s="15" t="s">
        <v>1</v>
      </c>
      <c r="C1" s="15" t="s">
        <v>2</v>
      </c>
      <c r="D1" s="15" t="s">
        <v>3</v>
      </c>
      <c r="E1" s="15" t="s">
        <v>27</v>
      </c>
    </row>
    <row r="2" spans="1:5" ht="15" customHeight="1" x14ac:dyDescent="0.25">
      <c r="A2" s="33">
        <v>1</v>
      </c>
      <c r="B2" s="34" t="s">
        <v>7</v>
      </c>
      <c r="C2" s="35">
        <v>210</v>
      </c>
      <c r="D2" s="31">
        <v>2652</v>
      </c>
      <c r="E2" s="31">
        <f>D2</f>
        <v>2652</v>
      </c>
    </row>
    <row r="3" spans="1:5" ht="15.75" customHeight="1" x14ac:dyDescent="0.25">
      <c r="A3" s="33"/>
      <c r="B3" s="34"/>
      <c r="C3" s="35"/>
      <c r="D3" s="32"/>
      <c r="E3" s="32"/>
    </row>
    <row r="4" spans="1:5" ht="31.5" x14ac:dyDescent="0.25">
      <c r="A4" s="16">
        <v>2</v>
      </c>
      <c r="B4" s="17" t="s">
        <v>8</v>
      </c>
      <c r="C4" s="18"/>
      <c r="D4" s="14">
        <f>E4</f>
        <v>1311</v>
      </c>
      <c r="E4" s="14">
        <f>SUM(E5:E11)</f>
        <v>1311</v>
      </c>
    </row>
    <row r="5" spans="1:5" ht="63" x14ac:dyDescent="0.25">
      <c r="A5" s="16" t="s">
        <v>20</v>
      </c>
      <c r="B5" s="18" t="s">
        <v>9</v>
      </c>
      <c r="C5" s="18">
        <v>310</v>
      </c>
      <c r="D5" s="14">
        <v>0</v>
      </c>
      <c r="E5" s="14">
        <v>0</v>
      </c>
    </row>
    <row r="6" spans="1:5" ht="47.25" x14ac:dyDescent="0.25">
      <c r="A6" s="16" t="s">
        <v>21</v>
      </c>
      <c r="B6" s="18" t="s">
        <v>10</v>
      </c>
      <c r="C6" s="18">
        <v>223</v>
      </c>
      <c r="D6" s="14">
        <f>E6</f>
        <v>365</v>
      </c>
      <c r="E6" s="14">
        <v>365</v>
      </c>
    </row>
    <row r="7" spans="1:5" ht="141.75" x14ac:dyDescent="0.25">
      <c r="A7" s="16" t="s">
        <v>22</v>
      </c>
      <c r="B7" s="18" t="s">
        <v>12</v>
      </c>
      <c r="C7" s="18" t="s">
        <v>19</v>
      </c>
      <c r="D7" s="14">
        <f t="shared" ref="D7:D11" si="0">E7</f>
        <v>741.4</v>
      </c>
      <c r="E7" s="14">
        <f>782.4-41</f>
        <v>741.4</v>
      </c>
    </row>
    <row r="8" spans="1:5" ht="126" x14ac:dyDescent="0.25">
      <c r="A8" s="16" t="s">
        <v>23</v>
      </c>
      <c r="B8" s="18" t="s">
        <v>13</v>
      </c>
      <c r="C8" s="18" t="s">
        <v>11</v>
      </c>
      <c r="D8" s="14">
        <f t="shared" si="0"/>
        <v>0</v>
      </c>
      <c r="E8" s="14">
        <v>0</v>
      </c>
    </row>
    <row r="9" spans="1:5" ht="47.25" x14ac:dyDescent="0.25">
      <c r="A9" s="16" t="s">
        <v>24</v>
      </c>
      <c r="B9" s="18" t="s">
        <v>14</v>
      </c>
      <c r="C9" s="18">
        <v>221</v>
      </c>
      <c r="D9" s="14">
        <f t="shared" si="0"/>
        <v>24</v>
      </c>
      <c r="E9" s="14">
        <v>24</v>
      </c>
    </row>
    <row r="10" spans="1:5" ht="47.25" x14ac:dyDescent="0.25">
      <c r="A10" s="16" t="s">
        <v>25</v>
      </c>
      <c r="B10" s="18" t="s">
        <v>15</v>
      </c>
      <c r="C10" s="18">
        <v>222</v>
      </c>
      <c r="D10" s="14">
        <f t="shared" si="0"/>
        <v>0</v>
      </c>
      <c r="E10" s="14">
        <v>0</v>
      </c>
    </row>
    <row r="11" spans="1:5" ht="47.25" x14ac:dyDescent="0.25">
      <c r="A11" s="16" t="s">
        <v>26</v>
      </c>
      <c r="B11" s="18" t="s">
        <v>16</v>
      </c>
      <c r="C11" s="18" t="s">
        <v>17</v>
      </c>
      <c r="D11" s="14">
        <f t="shared" si="0"/>
        <v>180.6</v>
      </c>
      <c r="E11" s="14">
        <v>180.6</v>
      </c>
    </row>
    <row r="12" spans="1:5" ht="15.75" x14ac:dyDescent="0.25">
      <c r="A12" s="16"/>
      <c r="B12" s="18" t="s">
        <v>18</v>
      </c>
      <c r="C12" s="18"/>
      <c r="D12" s="14">
        <f>D4+D2</f>
        <v>3963</v>
      </c>
      <c r="E12" s="14">
        <f>E4+E2</f>
        <v>3963</v>
      </c>
    </row>
    <row r="14" spans="1:5" x14ac:dyDescent="0.25">
      <c r="D14" s="19"/>
    </row>
  </sheetData>
  <mergeCells count="5">
    <mergeCell ref="E2:E3"/>
    <mergeCell ref="D2:D3"/>
    <mergeCell ref="A2:A3"/>
    <mergeCell ref="B2:B3"/>
    <mergeCell ref="C2:C3"/>
  </mergeCells>
  <pageMargins left="0.7" right="0.7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2017</vt:lpstr>
      <vt:lpstr>2018 расчет</vt:lpstr>
      <vt:lpstr>2019 расчет</vt:lpstr>
      <vt:lpstr>2020 расчет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--</dc:creator>
  <cp:lastModifiedBy>Делопроизводитель нормативно правовых актов</cp:lastModifiedBy>
  <cp:lastPrinted>2018-01-07T05:22:21Z</cp:lastPrinted>
  <dcterms:created xsi:type="dcterms:W3CDTF">2017-01-13T06:25:03Z</dcterms:created>
  <dcterms:modified xsi:type="dcterms:W3CDTF">2018-01-19T06:33:07Z</dcterms:modified>
</cp:coreProperties>
</file>